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PARA LA UNIDAD DE TRASPARENCIA\TRANSPARENCIA 2017\INFORMACION PARA TRANSPARENCIA MENSUAL\INFORMACION JULIO 2017\ESTADO FINANCIERO MES DE ABRIL 2017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8" i="1"/>
  <c r="C58" i="1"/>
  <c r="G56" i="1"/>
  <c r="G63" i="1" s="1"/>
  <c r="G71" i="1" s="1"/>
  <c r="G49" i="1"/>
  <c r="C49" i="1"/>
  <c r="C41" i="1"/>
  <c r="C34" i="1"/>
  <c r="C63" i="1" s="1"/>
  <c r="C71" i="1" s="1"/>
  <c r="G30" i="1"/>
  <c r="C17" i="1"/>
  <c r="G12" i="1"/>
  <c r="C7" i="1"/>
  <c r="G5" i="1"/>
</calcChain>
</file>

<file path=xl/sharedStrings.xml><?xml version="1.0" encoding="utf-8"?>
<sst xmlns="http://schemas.openxmlformats.org/spreadsheetml/2006/main" count="102" uniqueCount="102">
  <si>
    <t>MUNICIPIO DE SAN JUANITO DE ESCOBEDO JALISCO</t>
  </si>
  <si>
    <t>ESTADO DE INGRESOS Y EGRESOS</t>
  </si>
  <si>
    <t>DEL 1 AL 31 DE MAYO DE  DE 2017</t>
  </si>
  <si>
    <t>I N G R E S O S</t>
  </si>
  <si>
    <t>E  G  R  E  S  O  S</t>
  </si>
  <si>
    <t>SERVICIOS PERSONALES</t>
  </si>
  <si>
    <t>DIETAS</t>
  </si>
  <si>
    <t>I M P U E S T O S</t>
  </si>
  <si>
    <t>SUELDOS BASE AL PERSONAL PERMANENTE</t>
  </si>
  <si>
    <t>PREDIOS RUSTICOS</t>
  </si>
  <si>
    <t>SUELDO BASE AL PERSONAL EVENTUAL</t>
  </si>
  <si>
    <t>PREDIOS URBANOS</t>
  </si>
  <si>
    <t>PRIMAS DE VACACIONES DOMINICAL Y GRSTIFICACION DE FIN DE AÑO</t>
  </si>
  <si>
    <t>TRANSMISIONES PATRIMONIALES</t>
  </si>
  <si>
    <t>OTRAS PRESTACIONES SOCIALES Y ECONOMICAS</t>
  </si>
  <si>
    <t>ESTIMULOS</t>
  </si>
  <si>
    <t>MATERIALES Y SUMINISTROS</t>
  </si>
  <si>
    <t>MATERIALES, UTILES Y EQUIPOS MENORES DE OFICINA</t>
  </si>
  <si>
    <t>MATERIALES Y UTILES DE IMPRESIÓN Y REPRODUCCION</t>
  </si>
  <si>
    <t>MATERIAL DE LIMPIEZA</t>
  </si>
  <si>
    <t>MAT. PARA EL REGISTRO E IDENTIFICACION DE BIENES Y PERSO.</t>
  </si>
  <si>
    <t>D E R E C H O S</t>
  </si>
  <si>
    <t>PRODUCTOS ALIMENTICIOS PARA PERSONAS</t>
  </si>
  <si>
    <t>PUESTOS PERMANENTES Y EVENTUALES</t>
  </si>
  <si>
    <t>MATERIAL ELECTRICO Y ELECTRONICO</t>
  </si>
  <si>
    <t>LOTES USO PERPETUIDAD Y TEMPORAL</t>
  </si>
  <si>
    <t>OTROS MATERIALES Y ARTICULOS PARA LA CONSTRUCCION</t>
  </si>
  <si>
    <t>LICENCIAS PERMISOS DISTINTOS ALOS ANTERIORES</t>
  </si>
  <si>
    <t>MEDICINAS Y PRODUCTOS FARMACEUTICOS</t>
  </si>
  <si>
    <t>DESIGNACION DE NUMERO OFICIAL</t>
  </si>
  <si>
    <t>MATERIALES, ACCESORIOS Y SUMINISTROS MEDICOS</t>
  </si>
  <si>
    <t>SERVICIO DOMESTICO</t>
  </si>
  <si>
    <t>OTROS PRODUCTOS QUIMICOS</t>
  </si>
  <si>
    <t>20 % PARA EL SANEAMIENTO DE LAS AGUAS RESIDUALES</t>
  </si>
  <si>
    <t>COMBUSTIBLES LUBRICANTES Y ADITIVOS</t>
  </si>
  <si>
    <t>3% PARA LA INFRAESTRUCTURA. BASICA EXISTENTE</t>
  </si>
  <si>
    <t>VESTUARIO Y UNIFORMES</t>
  </si>
  <si>
    <t>AUTORIZACION DE MATANZA</t>
  </si>
  <si>
    <t>BLANCOS Y OTROS PRODUCTOS TEXTILES</t>
  </si>
  <si>
    <t>EXPEDICION DE CERTIF. CERTIFICAC CONSTANC.  COPIAS</t>
  </si>
  <si>
    <t>HERRAMIENTAS MENORES</t>
  </si>
  <si>
    <t>CERTIFICACIONES CATASTRALES</t>
  </si>
  <si>
    <t>REFACC. Y ACSS. MENORES DE MOBILIARIO Y EQ. DE ADMON.</t>
  </si>
  <si>
    <t>REVISION Y AUTORIZACION DE AVALUOS</t>
  </si>
  <si>
    <t>REFACC. Y ACSS. MENORES DE MOBILIARIO Y EQ. DE COMPUTO</t>
  </si>
  <si>
    <t>REFACCIONES, ACCS. MENORES DE EQUIPO DE TRANSPORTE</t>
  </si>
  <si>
    <t>SERVICIOS GENERALES</t>
  </si>
  <si>
    <t>ENERGIA ELECTRICA</t>
  </si>
  <si>
    <t>G A S</t>
  </si>
  <si>
    <t>AGUA</t>
  </si>
  <si>
    <t>P R O D U C T O S</t>
  </si>
  <si>
    <t>TELEFONIA TRADICIONAL</t>
  </si>
  <si>
    <t>FORMAS Y EDICIONES IMPRESAS</t>
  </si>
  <si>
    <t>TELEFONIA CELULAR</t>
  </si>
  <si>
    <t>OTROS PRODUCTOS NO ESPECIFICADOS</t>
  </si>
  <si>
    <t>ARRENDAMIENTO DE TERRENOS</t>
  </si>
  <si>
    <t>ARRENDAMIENTO DE EDIFICIOS</t>
  </si>
  <si>
    <t>SERVICIOS LEGALES, DE CONTABILIDAD, Y AUDITORIA</t>
  </si>
  <si>
    <t>SERVICIOS DE DISEÑO, ARQUITECTURA, INGENIERIA</t>
  </si>
  <si>
    <t>SERVICIOS DE APOYO ADMTIVO, TRADUCCION FOTOCOPIADO</t>
  </si>
  <si>
    <t>APTOVECHAMIENTOS</t>
  </si>
  <si>
    <t>SERVICIOS FINANCIEROS Y BANCARIOS</t>
  </si>
  <si>
    <t>CONSERVACION Y MANTENIMIENTO MENOR DE INMUEBLES</t>
  </si>
  <si>
    <t>APROV, POR APORTACIONES Y COOPERACIONES</t>
  </si>
  <si>
    <t>INSTAL. REPARAC. Y MANTENIM. DE EQUIPO DE COMPUTO</t>
  </si>
  <si>
    <t>REPARAC. Y MANTENIMIENTO DE EQUIPO DE TRANSPORTE</t>
  </si>
  <si>
    <t>INSTAL., REPARAC. Y MANTEN. DE MAQUINARIA Y OTROS EQ</t>
  </si>
  <si>
    <t>SERVICIOS DE JARDINERIA Y FUMIGACION</t>
  </si>
  <si>
    <t>VIATICOS EN EL PAIS</t>
  </si>
  <si>
    <t>GASTOS DE ORDEN SOCIAL Y CULTURAL</t>
  </si>
  <si>
    <t>PARTICIPACIONES</t>
  </si>
  <si>
    <t>TRANSFERENCIASSUBSIDIOS Y OTRAS AYUDAS</t>
  </si>
  <si>
    <t>PARTICIPACIONES FEDERALES</t>
  </si>
  <si>
    <t>TRANSFERENCIAS A ENTIDAES  ( DIF )</t>
  </si>
  <si>
    <t>PARTICIPACIONES ESTATALES</t>
  </si>
  <si>
    <t>AYUDAS SOCIALES A PERSONAS</t>
  </si>
  <si>
    <t>AYUDAS SOCIALES A INSTITUCIONES DE ENSEÑANZA</t>
  </si>
  <si>
    <t>AYUDAS SOCIALES A INSTITUCIONES SIN FINES DE LUCRO</t>
  </si>
  <si>
    <t>JUBILACIONES</t>
  </si>
  <si>
    <t>BIENES MUEBLES E INMUEBLES</t>
  </si>
  <si>
    <t>EQUIPO DE COMPUTO Y TECNOLOGIAS DE LA INFORMACION</t>
  </si>
  <si>
    <t>A P O R T A C I O N  E S</t>
  </si>
  <si>
    <t>INVERSION PUBLICA</t>
  </si>
  <si>
    <t>APORTACION DEL FONDO DE INFRAESTRUCTURA</t>
  </si>
  <si>
    <t>DIVISION DE TERRENOS Y CONST. DE OBRAS DE URBANIZACION</t>
  </si>
  <si>
    <t>RENDIMIENTOS DEL FONDO DE INFRAESTRUCTURA</t>
  </si>
  <si>
    <t>DEUDA PUBLICA</t>
  </si>
  <si>
    <t>APORTACION DEL FONDO DE FORTALECIMIENTO M</t>
  </si>
  <si>
    <t>AMORTIZACION DE LA DEUDA INTERNA CON INST. DE CREDITO</t>
  </si>
  <si>
    <t>RENDIMIENTOS DEL FONDO DE FORTALECIMIENTO M</t>
  </si>
  <si>
    <t>INTERESES DE LA DEUDA INTERNA CON INSTITUC. DE CREDITO</t>
  </si>
  <si>
    <t>TOTAL DE INGRESOS</t>
  </si>
  <si>
    <t>TOTAL DE EGRESOS</t>
  </si>
  <si>
    <t>EXISTENCIAS AL 31 DE MAYO DE 2017</t>
  </si>
  <si>
    <t>CAJA</t>
  </si>
  <si>
    <t>BANCOS</t>
  </si>
  <si>
    <t>DEUDORES DIVERSOS</t>
  </si>
  <si>
    <t>RESERVA AGUINALDO 2017</t>
  </si>
  <si>
    <t>ACREEDORES DIVERSOS</t>
  </si>
  <si>
    <t>RETENCIONES Y CONTRIBUCIONES POR PAGAR A CORTO PLAZO</t>
  </si>
  <si>
    <t>EXISSTENCIA INICIAL MAS INGRESOS</t>
  </si>
  <si>
    <t>EGRESOS MAS EXISTENCIA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</si>
</sst>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8"/>
      <name val="Arial Black"/>
      <family val="2"/>
    </font>
    <font>
      <b/>
      <i/>
      <u/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u val="singleAccounting"/>
      <sz val="9"/>
      <color theme="1"/>
      <name val="Arial Narrow"/>
      <family val="2"/>
    </font>
    <font>
      <b/>
      <i/>
      <sz val="9"/>
      <name val="Arial Narrow"/>
      <family val="2"/>
    </font>
    <font>
      <b/>
      <i/>
      <sz val="9"/>
      <color theme="1"/>
      <name val="Arial Narrow"/>
      <family val="2"/>
    </font>
    <font>
      <b/>
      <i/>
      <u val="singleAccounting"/>
      <sz val="9"/>
      <name val="Arial Narrow"/>
      <family val="2"/>
    </font>
    <font>
      <b/>
      <sz val="9"/>
      <name val="Arial Narrow"/>
      <family val="2"/>
    </font>
    <font>
      <b/>
      <i/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6" fillId="0" borderId="4" xfId="0" applyFont="1" applyBorder="1"/>
    <xf numFmtId="0" fontId="5" fillId="0" borderId="0" xfId="0" applyFont="1" applyBorder="1"/>
    <xf numFmtId="43" fontId="7" fillId="3" borderId="0" xfId="1" applyFont="1" applyFill="1" applyBorder="1"/>
    <xf numFmtId="43" fontId="6" fillId="4" borderId="0" xfId="1" applyFont="1" applyFill="1" applyBorder="1"/>
    <xf numFmtId="0" fontId="6" fillId="0" borderId="0" xfId="0" applyFont="1" applyBorder="1" applyAlignment="1">
      <alignment horizontal="left"/>
    </xf>
    <xf numFmtId="0" fontId="8" fillId="3" borderId="0" xfId="0" applyFont="1" applyFill="1" applyBorder="1"/>
    <xf numFmtId="43" fontId="7" fillId="3" borderId="5" xfId="1" applyFont="1" applyFill="1" applyBorder="1"/>
    <xf numFmtId="0" fontId="4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43" fontId="6" fillId="0" borderId="5" xfId="1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43" fontId="7" fillId="3" borderId="0" xfId="1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43" fontId="6" fillId="0" borderId="5" xfId="1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wrapText="1"/>
    </xf>
    <xf numFmtId="43" fontId="6" fillId="0" borderId="0" xfId="1" applyFont="1" applyFill="1" applyBorder="1" applyAlignment="1">
      <alignment wrapText="1"/>
    </xf>
    <xf numFmtId="43" fontId="7" fillId="3" borderId="5" xfId="1" applyFont="1" applyFill="1" applyBorder="1" applyAlignment="1">
      <alignment wrapText="1"/>
    </xf>
    <xf numFmtId="43" fontId="10" fillId="0" borderId="0" xfId="1" applyFont="1" applyFill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43" fontId="6" fillId="0" borderId="6" xfId="1" applyFont="1" applyFill="1" applyBorder="1" applyAlignment="1">
      <alignment wrapText="1"/>
    </xf>
    <xf numFmtId="0" fontId="9" fillId="4" borderId="0" xfId="0" applyFont="1" applyFill="1" applyBorder="1" applyAlignment="1">
      <alignment horizontal="left" wrapText="1"/>
    </xf>
    <xf numFmtId="43" fontId="11" fillId="3" borderId="0" xfId="1" applyFont="1" applyFill="1" applyBorder="1" applyAlignment="1">
      <alignment wrapText="1"/>
    </xf>
    <xf numFmtId="43" fontId="11" fillId="0" borderId="0" xfId="1" applyFont="1" applyFill="1" applyBorder="1" applyAlignment="1">
      <alignment wrapText="1"/>
    </xf>
    <xf numFmtId="43" fontId="6" fillId="0" borderId="7" xfId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9" fillId="5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43" fontId="13" fillId="0" borderId="0" xfId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43" fontId="11" fillId="0" borderId="5" xfId="1" applyFont="1" applyFill="1" applyBorder="1" applyAlignment="1">
      <alignment wrapText="1"/>
    </xf>
    <xf numFmtId="43" fontId="14" fillId="0" borderId="5" xfId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43" fontId="15" fillId="6" borderId="9" xfId="0" applyNumberFormat="1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15" fillId="6" borderId="10" xfId="0" applyNumberFormat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B8" sqref="B8"/>
    </sheetView>
  </sheetViews>
  <sheetFormatPr baseColWidth="10" defaultRowHeight="15" x14ac:dyDescent="0.25"/>
  <cols>
    <col min="1" max="1" width="5.140625" customWidth="1"/>
    <col min="2" max="2" width="28.140625" customWidth="1"/>
    <col min="3" max="3" width="13.5703125" customWidth="1"/>
    <col min="4" max="4" width="2.7109375" customWidth="1"/>
    <col min="5" max="5" width="3.5703125" customWidth="1"/>
    <col min="6" max="6" width="25.28515625" customWidth="1"/>
    <col min="7" max="7" width="13.85546875" customWidth="1"/>
  </cols>
  <sheetData>
    <row r="1" spans="1:7" ht="17.25" thickBot="1" x14ac:dyDescent="0.35">
      <c r="A1" s="1" t="s">
        <v>0</v>
      </c>
      <c r="B1" s="2"/>
      <c r="C1" s="2"/>
      <c r="D1" s="2"/>
      <c r="E1" s="2"/>
      <c r="F1" s="2"/>
      <c r="G1" s="3"/>
    </row>
    <row r="2" spans="1:7" ht="16.5" x14ac:dyDescent="0.3">
      <c r="A2" s="4" t="s">
        <v>1</v>
      </c>
      <c r="B2" s="5"/>
      <c r="C2" s="5"/>
      <c r="D2" s="5"/>
      <c r="E2" s="5"/>
      <c r="F2" s="5"/>
      <c r="G2" s="6"/>
    </row>
    <row r="3" spans="1:7" ht="16.5" x14ac:dyDescent="0.3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10" t="s">
        <v>3</v>
      </c>
      <c r="B4" s="11"/>
      <c r="C4" s="11"/>
      <c r="D4" s="12"/>
      <c r="E4" s="11" t="s">
        <v>4</v>
      </c>
      <c r="F4" s="11"/>
      <c r="G4" s="13"/>
    </row>
    <row r="5" spans="1:7" x14ac:dyDescent="0.25">
      <c r="A5" s="14"/>
      <c r="B5" s="15"/>
      <c r="C5" s="16"/>
      <c r="D5" s="17"/>
      <c r="E5" s="18"/>
      <c r="F5" s="19" t="s">
        <v>5</v>
      </c>
      <c r="G5" s="20">
        <f>SUM(G6:G11)</f>
        <v>1001983.14</v>
      </c>
    </row>
    <row r="6" spans="1:7" x14ac:dyDescent="0.25">
      <c r="A6" s="14"/>
      <c r="B6" s="21"/>
      <c r="C6" s="22"/>
      <c r="D6" s="17"/>
      <c r="E6" s="23">
        <v>1111</v>
      </c>
      <c r="F6" s="24" t="s">
        <v>6</v>
      </c>
      <c r="G6" s="25">
        <v>200260</v>
      </c>
    </row>
    <row r="7" spans="1:7" s="36" customFormat="1" ht="27" x14ac:dyDescent="0.25">
      <c r="A7" s="29"/>
      <c r="B7" s="30" t="s">
        <v>7</v>
      </c>
      <c r="C7" s="31">
        <f>SUM(C8:C11)</f>
        <v>47298.85</v>
      </c>
      <c r="D7" s="32"/>
      <c r="E7" s="33">
        <v>1131</v>
      </c>
      <c r="F7" s="34" t="s">
        <v>8</v>
      </c>
      <c r="G7" s="35">
        <v>574874</v>
      </c>
    </row>
    <row r="8" spans="1:7" s="36" customFormat="1" ht="27" x14ac:dyDescent="0.25">
      <c r="A8" s="37">
        <v>12110</v>
      </c>
      <c r="B8" s="27" t="s">
        <v>9</v>
      </c>
      <c r="C8" s="38">
        <v>633</v>
      </c>
      <c r="D8" s="32"/>
      <c r="E8" s="33">
        <v>1221</v>
      </c>
      <c r="F8" s="34" t="s">
        <v>10</v>
      </c>
      <c r="G8" s="35">
        <v>222354.14</v>
      </c>
    </row>
    <row r="9" spans="1:7" s="36" customFormat="1" ht="40.5" x14ac:dyDescent="0.25">
      <c r="A9" s="37">
        <v>12120</v>
      </c>
      <c r="B9" s="27" t="s">
        <v>11</v>
      </c>
      <c r="C9" s="38">
        <v>35087.11</v>
      </c>
      <c r="D9" s="32"/>
      <c r="E9" s="33">
        <v>1321</v>
      </c>
      <c r="F9" s="34" t="s">
        <v>12</v>
      </c>
      <c r="G9" s="35">
        <v>833</v>
      </c>
    </row>
    <row r="10" spans="1:7" s="36" customFormat="1" ht="27" x14ac:dyDescent="0.25">
      <c r="A10" s="37">
        <v>12210</v>
      </c>
      <c r="B10" s="27" t="s">
        <v>13</v>
      </c>
      <c r="C10" s="38">
        <v>11578.74</v>
      </c>
      <c r="D10" s="32"/>
      <c r="E10" s="33">
        <v>1591</v>
      </c>
      <c r="F10" s="34" t="s">
        <v>14</v>
      </c>
      <c r="G10" s="35">
        <v>3000</v>
      </c>
    </row>
    <row r="11" spans="1:7" s="36" customFormat="1" x14ac:dyDescent="0.25">
      <c r="A11" s="37"/>
      <c r="B11" s="27"/>
      <c r="C11" s="38"/>
      <c r="D11" s="32"/>
      <c r="E11" s="33">
        <v>1711</v>
      </c>
      <c r="F11" s="34" t="s">
        <v>15</v>
      </c>
      <c r="G11" s="35">
        <v>662</v>
      </c>
    </row>
    <row r="12" spans="1:7" s="36" customFormat="1" x14ac:dyDescent="0.25">
      <c r="A12" s="37"/>
      <c r="B12" s="27"/>
      <c r="C12" s="38"/>
      <c r="D12" s="32"/>
      <c r="E12" s="33"/>
      <c r="F12" s="30" t="s">
        <v>16</v>
      </c>
      <c r="G12" s="39">
        <f>SUM(G13:G29)</f>
        <v>277832.88</v>
      </c>
    </row>
    <row r="13" spans="1:7" s="36" customFormat="1" ht="29.25" x14ac:dyDescent="0.4">
      <c r="A13" s="37"/>
      <c r="B13" s="27"/>
      <c r="C13" s="40"/>
      <c r="D13" s="32"/>
      <c r="E13" s="33">
        <v>2111</v>
      </c>
      <c r="F13" s="34" t="s">
        <v>17</v>
      </c>
      <c r="G13" s="35">
        <v>2603.42</v>
      </c>
    </row>
    <row r="14" spans="1:7" s="36" customFormat="1" ht="27" x14ac:dyDescent="0.25">
      <c r="A14" s="41"/>
      <c r="B14" s="42"/>
      <c r="C14" s="43"/>
      <c r="D14" s="32"/>
      <c r="E14" s="33">
        <v>2121</v>
      </c>
      <c r="F14" s="44" t="s">
        <v>18</v>
      </c>
      <c r="G14" s="35">
        <v>3941.65</v>
      </c>
    </row>
    <row r="15" spans="1:7" s="36" customFormat="1" x14ac:dyDescent="0.25">
      <c r="A15" s="37"/>
      <c r="B15" s="27"/>
      <c r="C15" s="38"/>
      <c r="D15" s="32"/>
      <c r="E15" s="33">
        <v>2161</v>
      </c>
      <c r="F15" s="34" t="s">
        <v>19</v>
      </c>
      <c r="G15" s="35">
        <v>600</v>
      </c>
    </row>
    <row r="16" spans="1:7" s="36" customFormat="1" ht="40.5" x14ac:dyDescent="0.25">
      <c r="A16" s="37"/>
      <c r="B16" s="26"/>
      <c r="C16" s="38"/>
      <c r="D16" s="45"/>
      <c r="E16" s="33">
        <v>2181</v>
      </c>
      <c r="F16" s="34" t="s">
        <v>20</v>
      </c>
      <c r="G16" s="35">
        <v>225</v>
      </c>
    </row>
    <row r="17" spans="1:7" s="36" customFormat="1" ht="27" x14ac:dyDescent="0.25">
      <c r="A17" s="29"/>
      <c r="B17" s="30" t="s">
        <v>21</v>
      </c>
      <c r="C17" s="31">
        <f>SUM(C18:C29)</f>
        <v>124728.19</v>
      </c>
      <c r="D17" s="45"/>
      <c r="E17" s="33">
        <v>2211</v>
      </c>
      <c r="F17" s="34" t="s">
        <v>22</v>
      </c>
      <c r="G17" s="35">
        <v>4768.6000000000004</v>
      </c>
    </row>
    <row r="18" spans="1:7" s="36" customFormat="1" ht="27" x14ac:dyDescent="0.25">
      <c r="A18" s="37">
        <v>41120</v>
      </c>
      <c r="B18" s="27" t="s">
        <v>23</v>
      </c>
      <c r="C18" s="38">
        <v>7579</v>
      </c>
      <c r="D18" s="45"/>
      <c r="E18" s="33">
        <v>2461</v>
      </c>
      <c r="F18" s="34" t="s">
        <v>24</v>
      </c>
      <c r="G18" s="35">
        <v>20802.28</v>
      </c>
    </row>
    <row r="19" spans="1:7" s="36" customFormat="1" ht="40.5" x14ac:dyDescent="0.25">
      <c r="A19" s="37">
        <v>41310</v>
      </c>
      <c r="B19" s="26" t="s">
        <v>25</v>
      </c>
      <c r="C19" s="38">
        <v>1014</v>
      </c>
      <c r="D19" s="45"/>
      <c r="E19" s="33">
        <v>2491</v>
      </c>
      <c r="F19" s="34" t="s">
        <v>26</v>
      </c>
      <c r="G19" s="35">
        <v>771.4</v>
      </c>
    </row>
    <row r="20" spans="1:7" s="36" customFormat="1" ht="27" x14ac:dyDescent="0.25">
      <c r="A20" s="37">
        <v>43012</v>
      </c>
      <c r="B20" s="26" t="s">
        <v>27</v>
      </c>
      <c r="C20" s="38">
        <v>8297</v>
      </c>
      <c r="D20" s="45"/>
      <c r="E20" s="33">
        <v>2531</v>
      </c>
      <c r="F20" s="34" t="s">
        <v>28</v>
      </c>
      <c r="G20" s="35">
        <v>600</v>
      </c>
    </row>
    <row r="21" spans="1:7" s="36" customFormat="1" ht="27" x14ac:dyDescent="0.25">
      <c r="A21" s="37">
        <v>43041</v>
      </c>
      <c r="B21" s="27" t="s">
        <v>29</v>
      </c>
      <c r="C21" s="38">
        <v>162.24</v>
      </c>
      <c r="D21" s="45"/>
      <c r="E21" s="33">
        <v>2541</v>
      </c>
      <c r="F21" s="34" t="s">
        <v>30</v>
      </c>
      <c r="G21" s="35">
        <v>1135.1199999999999</v>
      </c>
    </row>
    <row r="22" spans="1:7" s="36" customFormat="1" x14ac:dyDescent="0.25">
      <c r="A22" s="37">
        <v>43090</v>
      </c>
      <c r="B22" s="26" t="s">
        <v>31</v>
      </c>
      <c r="C22" s="38">
        <v>62760.35</v>
      </c>
      <c r="D22" s="45"/>
      <c r="E22" s="33">
        <v>2591</v>
      </c>
      <c r="F22" s="34" t="s">
        <v>32</v>
      </c>
      <c r="G22" s="35">
        <v>5568</v>
      </c>
    </row>
    <row r="23" spans="1:7" s="36" customFormat="1" ht="27" x14ac:dyDescent="0.25">
      <c r="A23" s="37">
        <v>43094</v>
      </c>
      <c r="B23" s="26" t="s">
        <v>33</v>
      </c>
      <c r="C23" s="38">
        <v>16301.39</v>
      </c>
      <c r="D23" s="45"/>
      <c r="E23" s="33">
        <v>2611</v>
      </c>
      <c r="F23" s="34" t="s">
        <v>34</v>
      </c>
      <c r="G23" s="35">
        <v>212750.66</v>
      </c>
    </row>
    <row r="24" spans="1:7" s="36" customFormat="1" ht="27" x14ac:dyDescent="0.25">
      <c r="A24" s="37">
        <v>43095</v>
      </c>
      <c r="B24" s="27" t="s">
        <v>35</v>
      </c>
      <c r="C24" s="38">
        <v>2445.21</v>
      </c>
      <c r="D24" s="45"/>
      <c r="E24" s="33">
        <v>2711</v>
      </c>
      <c r="F24" s="34" t="s">
        <v>36</v>
      </c>
      <c r="G24" s="35">
        <v>2204</v>
      </c>
    </row>
    <row r="25" spans="1:7" s="36" customFormat="1" ht="27" x14ac:dyDescent="0.25">
      <c r="A25" s="37">
        <v>43110</v>
      </c>
      <c r="B25" s="27" t="s">
        <v>37</v>
      </c>
      <c r="C25" s="38">
        <v>7814</v>
      </c>
      <c r="D25" s="45"/>
      <c r="E25" s="33">
        <v>2751</v>
      </c>
      <c r="F25" s="34" t="s">
        <v>38</v>
      </c>
      <c r="G25" s="35">
        <v>1900</v>
      </c>
    </row>
    <row r="26" spans="1:7" s="36" customFormat="1" ht="27" x14ac:dyDescent="0.25">
      <c r="A26" s="37">
        <v>43310</v>
      </c>
      <c r="B26" s="27" t="s">
        <v>39</v>
      </c>
      <c r="C26" s="38">
        <v>14851</v>
      </c>
      <c r="D26" s="45"/>
      <c r="E26" s="33">
        <v>2911</v>
      </c>
      <c r="F26" s="34" t="s">
        <v>40</v>
      </c>
      <c r="G26" s="35">
        <v>5278</v>
      </c>
    </row>
    <row r="27" spans="1:7" s="36" customFormat="1" ht="27" x14ac:dyDescent="0.25">
      <c r="A27" s="37">
        <v>43420</v>
      </c>
      <c r="B27" s="27" t="s">
        <v>41</v>
      </c>
      <c r="C27" s="38">
        <v>2228</v>
      </c>
      <c r="D27" s="45"/>
      <c r="E27" s="33">
        <v>2931</v>
      </c>
      <c r="F27" s="34" t="s">
        <v>42</v>
      </c>
      <c r="G27" s="35">
        <v>450</v>
      </c>
    </row>
    <row r="28" spans="1:7" s="36" customFormat="1" ht="27" x14ac:dyDescent="0.25">
      <c r="A28" s="37">
        <v>43424</v>
      </c>
      <c r="B28" s="27" t="s">
        <v>43</v>
      </c>
      <c r="C28" s="38">
        <v>1276</v>
      </c>
      <c r="D28" s="45"/>
      <c r="E28" s="33">
        <v>2941</v>
      </c>
      <c r="F28" s="34" t="s">
        <v>44</v>
      </c>
      <c r="G28" s="35">
        <v>248.99</v>
      </c>
    </row>
    <row r="29" spans="1:7" s="36" customFormat="1" ht="27" x14ac:dyDescent="0.25">
      <c r="A29" s="37"/>
      <c r="B29" s="27"/>
      <c r="C29" s="38"/>
      <c r="D29" s="45"/>
      <c r="E29" s="33">
        <v>2961</v>
      </c>
      <c r="F29" s="34" t="s">
        <v>45</v>
      </c>
      <c r="G29" s="35">
        <v>13985.76</v>
      </c>
    </row>
    <row r="30" spans="1:7" s="36" customFormat="1" x14ac:dyDescent="0.25">
      <c r="A30" s="37"/>
      <c r="B30" s="26"/>
      <c r="C30" s="38"/>
      <c r="D30" s="45"/>
      <c r="E30" s="33"/>
      <c r="F30" s="30" t="s">
        <v>46</v>
      </c>
      <c r="G30" s="39">
        <f>SUM(G31:G48)</f>
        <v>623399</v>
      </c>
    </row>
    <row r="31" spans="1:7" s="36" customFormat="1" x14ac:dyDescent="0.25">
      <c r="A31" s="37"/>
      <c r="B31" s="26"/>
      <c r="C31" s="38"/>
      <c r="D31" s="45"/>
      <c r="E31" s="33">
        <v>3111</v>
      </c>
      <c r="F31" s="34" t="s">
        <v>47</v>
      </c>
      <c r="G31" s="35">
        <v>378617</v>
      </c>
    </row>
    <row r="32" spans="1:7" s="36" customFormat="1" x14ac:dyDescent="0.25">
      <c r="A32" s="37"/>
      <c r="B32" s="26"/>
      <c r="C32" s="38"/>
      <c r="D32" s="45"/>
      <c r="E32" s="33">
        <v>3121</v>
      </c>
      <c r="F32" s="34" t="s">
        <v>48</v>
      </c>
      <c r="G32" s="35">
        <v>466.5</v>
      </c>
    </row>
    <row r="33" spans="1:7" s="36" customFormat="1" x14ac:dyDescent="0.25">
      <c r="A33" s="37"/>
      <c r="B33" s="26"/>
      <c r="C33" s="38"/>
      <c r="D33" s="45"/>
      <c r="E33" s="33">
        <v>3131</v>
      </c>
      <c r="F33" s="34" t="s">
        <v>49</v>
      </c>
      <c r="G33" s="35">
        <v>2241.5</v>
      </c>
    </row>
    <row r="34" spans="1:7" s="36" customFormat="1" x14ac:dyDescent="0.25">
      <c r="A34" s="29"/>
      <c r="B34" s="30" t="s">
        <v>50</v>
      </c>
      <c r="C34" s="31">
        <f>SUM(C35:C36)</f>
        <v>17825</v>
      </c>
      <c r="D34" s="45"/>
      <c r="E34" s="33">
        <v>3141</v>
      </c>
      <c r="F34" s="34" t="s">
        <v>51</v>
      </c>
      <c r="G34" s="35">
        <v>6939</v>
      </c>
    </row>
    <row r="35" spans="1:7" s="36" customFormat="1" x14ac:dyDescent="0.25">
      <c r="A35" s="37">
        <v>51991</v>
      </c>
      <c r="B35" s="27" t="s">
        <v>52</v>
      </c>
      <c r="C35" s="38">
        <v>9855</v>
      </c>
      <c r="D35" s="45"/>
      <c r="E35" s="33">
        <v>3151</v>
      </c>
      <c r="F35" s="34" t="s">
        <v>53</v>
      </c>
      <c r="G35" s="35">
        <v>4573</v>
      </c>
    </row>
    <row r="36" spans="1:7" s="36" customFormat="1" ht="27" x14ac:dyDescent="0.25">
      <c r="A36" s="37">
        <v>51999</v>
      </c>
      <c r="B36" s="27" t="s">
        <v>54</v>
      </c>
      <c r="C36" s="46">
        <v>7970</v>
      </c>
      <c r="D36" s="45"/>
      <c r="E36" s="33">
        <v>3211</v>
      </c>
      <c r="F36" s="34" t="s">
        <v>55</v>
      </c>
      <c r="G36" s="35">
        <v>4000</v>
      </c>
    </row>
    <row r="37" spans="1:7" s="36" customFormat="1" x14ac:dyDescent="0.25">
      <c r="A37" s="37"/>
      <c r="B37" s="27"/>
      <c r="C37" s="38"/>
      <c r="D37" s="45"/>
      <c r="E37" s="33">
        <v>3221</v>
      </c>
      <c r="F37" s="34" t="s">
        <v>56</v>
      </c>
      <c r="G37" s="35">
        <v>800</v>
      </c>
    </row>
    <row r="38" spans="1:7" s="36" customFormat="1" ht="27" x14ac:dyDescent="0.25">
      <c r="A38" s="37"/>
      <c r="B38" s="27"/>
      <c r="C38" s="38"/>
      <c r="D38" s="45"/>
      <c r="E38" s="33">
        <v>3311</v>
      </c>
      <c r="F38" s="34" t="s">
        <v>57</v>
      </c>
      <c r="G38" s="35">
        <v>9860</v>
      </c>
    </row>
    <row r="39" spans="1:7" s="36" customFormat="1" ht="27" x14ac:dyDescent="0.25">
      <c r="A39" s="37"/>
      <c r="B39" s="27"/>
      <c r="C39" s="38"/>
      <c r="D39" s="45"/>
      <c r="E39" s="33">
        <v>3321</v>
      </c>
      <c r="F39" s="34" t="s">
        <v>58</v>
      </c>
      <c r="G39" s="35">
        <v>46980</v>
      </c>
    </row>
    <row r="40" spans="1:7" s="36" customFormat="1" ht="27" x14ac:dyDescent="0.25">
      <c r="A40" s="41"/>
      <c r="B40" s="28"/>
      <c r="C40" s="38"/>
      <c r="D40" s="47"/>
      <c r="E40" s="33">
        <v>3361</v>
      </c>
      <c r="F40" s="44" t="s">
        <v>59</v>
      </c>
      <c r="G40" s="35">
        <v>1279.99</v>
      </c>
    </row>
    <row r="41" spans="1:7" s="36" customFormat="1" ht="27" x14ac:dyDescent="0.25">
      <c r="A41" s="37"/>
      <c r="B41" s="30" t="s">
        <v>60</v>
      </c>
      <c r="C41" s="31">
        <f>SUM(C42:C43)</f>
        <v>34500</v>
      </c>
      <c r="D41" s="47"/>
      <c r="E41" s="33">
        <v>3411</v>
      </c>
      <c r="F41" s="34" t="s">
        <v>61</v>
      </c>
      <c r="G41" s="35">
        <v>1737.68</v>
      </c>
    </row>
    <row r="42" spans="1:7" s="36" customFormat="1" ht="40.5" x14ac:dyDescent="0.25">
      <c r="A42" s="37"/>
      <c r="B42" s="27"/>
      <c r="C42" s="38"/>
      <c r="D42" s="47"/>
      <c r="E42" s="33">
        <v>3511</v>
      </c>
      <c r="F42" s="34" t="s">
        <v>62</v>
      </c>
      <c r="G42" s="35">
        <v>2400</v>
      </c>
    </row>
    <row r="43" spans="1:7" s="36" customFormat="1" ht="27" x14ac:dyDescent="0.25">
      <c r="A43" s="37">
        <v>61710</v>
      </c>
      <c r="B43" s="26" t="s">
        <v>63</v>
      </c>
      <c r="C43" s="46">
        <v>34500</v>
      </c>
      <c r="D43" s="47"/>
      <c r="E43" s="33">
        <v>3511</v>
      </c>
      <c r="F43" s="34" t="s">
        <v>64</v>
      </c>
      <c r="G43" s="35">
        <v>2400</v>
      </c>
    </row>
    <row r="44" spans="1:7" s="36" customFormat="1" ht="27" x14ac:dyDescent="0.25">
      <c r="A44" s="37"/>
      <c r="B44" s="27"/>
      <c r="C44" s="38"/>
      <c r="D44" s="47"/>
      <c r="E44" s="33">
        <v>3551</v>
      </c>
      <c r="F44" s="34" t="s">
        <v>65</v>
      </c>
      <c r="G44" s="35">
        <v>29959.53</v>
      </c>
    </row>
    <row r="45" spans="1:7" s="36" customFormat="1" ht="27" x14ac:dyDescent="0.25">
      <c r="A45" s="37"/>
      <c r="B45" s="27"/>
      <c r="C45" s="38"/>
      <c r="D45" s="47"/>
      <c r="E45" s="33">
        <v>3571</v>
      </c>
      <c r="F45" s="34" t="s">
        <v>66</v>
      </c>
      <c r="G45" s="35">
        <v>25167.15</v>
      </c>
    </row>
    <row r="46" spans="1:7" s="36" customFormat="1" ht="27" x14ac:dyDescent="0.25">
      <c r="A46" s="37"/>
      <c r="B46" s="27"/>
      <c r="C46" s="38"/>
      <c r="D46" s="47"/>
      <c r="E46" s="33">
        <v>3591</v>
      </c>
      <c r="F46" s="34" t="s">
        <v>67</v>
      </c>
      <c r="G46" s="35">
        <v>2350</v>
      </c>
    </row>
    <row r="47" spans="1:7" s="36" customFormat="1" x14ac:dyDescent="0.25">
      <c r="A47" s="37"/>
      <c r="B47" s="27"/>
      <c r="C47" s="38"/>
      <c r="D47" s="47"/>
      <c r="E47" s="33">
        <v>3751</v>
      </c>
      <c r="F47" s="34" t="s">
        <v>68</v>
      </c>
      <c r="G47" s="35">
        <v>7704.5</v>
      </c>
    </row>
    <row r="48" spans="1:7" s="36" customFormat="1" ht="27" x14ac:dyDescent="0.25">
      <c r="A48" s="29"/>
      <c r="B48" s="30"/>
      <c r="C48" s="48"/>
      <c r="D48" s="47"/>
      <c r="E48" s="33">
        <v>3821</v>
      </c>
      <c r="F48" s="34" t="s">
        <v>69</v>
      </c>
      <c r="G48" s="35">
        <v>95923.15</v>
      </c>
    </row>
    <row r="49" spans="1:7" s="36" customFormat="1" ht="27" x14ac:dyDescent="0.25">
      <c r="A49" s="29"/>
      <c r="B49" s="30" t="s">
        <v>70</v>
      </c>
      <c r="C49" s="31">
        <f>SUM(C50:C51)</f>
        <v>1547320.26</v>
      </c>
      <c r="D49" s="47"/>
      <c r="E49" s="33"/>
      <c r="F49" s="30" t="s">
        <v>71</v>
      </c>
      <c r="G49" s="39">
        <f>SUM(G50:G55)</f>
        <v>101141</v>
      </c>
    </row>
    <row r="50" spans="1:7" s="36" customFormat="1" ht="27" x14ac:dyDescent="0.25">
      <c r="A50" s="37">
        <v>81110</v>
      </c>
      <c r="B50" s="27" t="s">
        <v>72</v>
      </c>
      <c r="C50" s="38">
        <v>1546381.86</v>
      </c>
      <c r="D50" s="47"/>
      <c r="E50" s="33">
        <v>4211</v>
      </c>
      <c r="F50" s="34" t="s">
        <v>73</v>
      </c>
      <c r="G50" s="35">
        <v>73000</v>
      </c>
    </row>
    <row r="51" spans="1:7" s="36" customFormat="1" x14ac:dyDescent="0.25">
      <c r="A51" s="37">
        <v>81120</v>
      </c>
      <c r="B51" s="27" t="s">
        <v>74</v>
      </c>
      <c r="C51" s="46">
        <v>938.4</v>
      </c>
      <c r="D51" s="47"/>
      <c r="E51" s="33">
        <v>4411</v>
      </c>
      <c r="F51" s="34" t="s">
        <v>75</v>
      </c>
      <c r="G51" s="35">
        <v>3095</v>
      </c>
    </row>
    <row r="52" spans="1:7" s="36" customFormat="1" ht="27" x14ac:dyDescent="0.25">
      <c r="A52" s="37"/>
      <c r="B52" s="26"/>
      <c r="C52" s="38"/>
      <c r="D52" s="47"/>
      <c r="E52" s="33">
        <v>4431</v>
      </c>
      <c r="F52" s="34" t="s">
        <v>76</v>
      </c>
      <c r="G52" s="35">
        <v>12400</v>
      </c>
    </row>
    <row r="53" spans="1:7" s="36" customFormat="1" ht="40.5" x14ac:dyDescent="0.25">
      <c r="A53" s="37"/>
      <c r="B53" s="26"/>
      <c r="C53" s="38"/>
      <c r="D53" s="47"/>
      <c r="E53" s="33">
        <v>4451</v>
      </c>
      <c r="F53" s="34" t="s">
        <v>77</v>
      </c>
      <c r="G53" s="35">
        <v>3000</v>
      </c>
    </row>
    <row r="54" spans="1:7" s="36" customFormat="1" x14ac:dyDescent="0.25">
      <c r="A54" s="41"/>
      <c r="B54" s="42"/>
      <c r="C54" s="49"/>
      <c r="D54" s="47"/>
      <c r="E54" s="33">
        <v>4521</v>
      </c>
      <c r="F54" s="34" t="s">
        <v>78</v>
      </c>
      <c r="G54" s="35">
        <v>9646</v>
      </c>
    </row>
    <row r="55" spans="1:7" s="36" customFormat="1" x14ac:dyDescent="0.25">
      <c r="A55" s="41"/>
      <c r="B55" s="42"/>
      <c r="C55" s="43"/>
      <c r="D55" s="47"/>
      <c r="E55" s="33"/>
      <c r="F55" s="34"/>
      <c r="G55" s="50"/>
    </row>
    <row r="56" spans="1:7" s="36" customFormat="1" x14ac:dyDescent="0.25">
      <c r="A56" s="41"/>
      <c r="B56" s="51"/>
      <c r="C56" s="38"/>
      <c r="D56" s="47"/>
      <c r="E56" s="33"/>
      <c r="F56" s="30" t="s">
        <v>79</v>
      </c>
      <c r="G56" s="39">
        <f>SUM(G57)</f>
        <v>9000</v>
      </c>
    </row>
    <row r="57" spans="1:7" s="36" customFormat="1" ht="40.5" x14ac:dyDescent="0.25">
      <c r="A57" s="41"/>
      <c r="B57" s="51"/>
      <c r="C57" s="38"/>
      <c r="D57" s="47"/>
      <c r="E57" s="33">
        <v>5151</v>
      </c>
      <c r="F57" s="34" t="s">
        <v>80</v>
      </c>
      <c r="G57" s="50">
        <v>9000</v>
      </c>
    </row>
    <row r="58" spans="1:7" s="36" customFormat="1" x14ac:dyDescent="0.25">
      <c r="A58" s="52"/>
      <c r="B58" s="30" t="s">
        <v>81</v>
      </c>
      <c r="C58" s="31">
        <f>SUM(C59:C62)</f>
        <v>780587.02</v>
      </c>
      <c r="D58" s="47"/>
      <c r="E58" s="33"/>
      <c r="F58" s="30" t="s">
        <v>82</v>
      </c>
      <c r="G58" s="39">
        <f>G59</f>
        <v>571158.66</v>
      </c>
    </row>
    <row r="59" spans="1:7" s="36" customFormat="1" ht="40.5" x14ac:dyDescent="0.25">
      <c r="A59" s="37">
        <v>81110</v>
      </c>
      <c r="B59" s="27" t="s">
        <v>83</v>
      </c>
      <c r="C59" s="38">
        <v>337975.11</v>
      </c>
      <c r="D59" s="47"/>
      <c r="E59" s="33">
        <v>6141</v>
      </c>
      <c r="F59" s="34" t="s">
        <v>84</v>
      </c>
      <c r="G59" s="35">
        <v>571158.66</v>
      </c>
    </row>
    <row r="60" spans="1:7" s="36" customFormat="1" ht="27" x14ac:dyDescent="0.25">
      <c r="A60" s="37">
        <v>81120</v>
      </c>
      <c r="B60" s="27" t="s">
        <v>85</v>
      </c>
      <c r="C60" s="38">
        <v>24.24</v>
      </c>
      <c r="D60" s="47"/>
      <c r="E60" s="33"/>
      <c r="F60" s="30" t="s">
        <v>86</v>
      </c>
      <c r="G60" s="39">
        <f>SUM(G61:G62)</f>
        <v>330633.31</v>
      </c>
    </row>
    <row r="61" spans="1:7" s="36" customFormat="1" ht="27" x14ac:dyDescent="0.25">
      <c r="A61" s="37">
        <v>82130</v>
      </c>
      <c r="B61" s="27" t="s">
        <v>87</v>
      </c>
      <c r="C61" s="38">
        <v>442587.14</v>
      </c>
      <c r="D61" s="47"/>
      <c r="E61" s="33">
        <v>9111</v>
      </c>
      <c r="F61" s="34" t="s">
        <v>88</v>
      </c>
      <c r="G61" s="35">
        <v>207481.42</v>
      </c>
    </row>
    <row r="62" spans="1:7" s="36" customFormat="1" ht="40.5" x14ac:dyDescent="0.25">
      <c r="A62" s="37">
        <v>82140</v>
      </c>
      <c r="B62" s="26" t="s">
        <v>89</v>
      </c>
      <c r="C62" s="38">
        <v>0.53</v>
      </c>
      <c r="D62" s="47"/>
      <c r="E62" s="33">
        <v>6211</v>
      </c>
      <c r="F62" s="34" t="s">
        <v>90</v>
      </c>
      <c r="G62" s="50">
        <v>123151.89</v>
      </c>
    </row>
    <row r="63" spans="1:7" s="36" customFormat="1" x14ac:dyDescent="0.25">
      <c r="A63" s="29"/>
      <c r="B63" s="53" t="s">
        <v>91</v>
      </c>
      <c r="C63" s="39">
        <f>C58+C49+C41+C34+C17+C7</f>
        <v>2552259.3200000003</v>
      </c>
      <c r="D63" s="47"/>
      <c r="E63" s="33"/>
      <c r="F63" s="53" t="s">
        <v>92</v>
      </c>
      <c r="G63" s="39">
        <f>G60+G58+G56+G49+G30+G12+G5</f>
        <v>2915147.99</v>
      </c>
    </row>
    <row r="64" spans="1:7" s="36" customFormat="1" ht="27" x14ac:dyDescent="0.25">
      <c r="A64" s="41"/>
      <c r="B64" s="54"/>
      <c r="C64" s="38"/>
      <c r="D64" s="55"/>
      <c r="E64" s="33"/>
      <c r="F64" s="56" t="s">
        <v>93</v>
      </c>
      <c r="G64" s="35"/>
    </row>
    <row r="65" spans="1:7" s="36" customFormat="1" x14ac:dyDescent="0.25">
      <c r="A65" s="41"/>
      <c r="B65" s="51"/>
      <c r="C65" s="38"/>
      <c r="D65" s="55"/>
      <c r="E65" s="33"/>
      <c r="F65" s="57" t="s">
        <v>94</v>
      </c>
      <c r="G65" s="35">
        <v>230522.89</v>
      </c>
    </row>
    <row r="66" spans="1:7" s="36" customFormat="1" ht="17.25" x14ac:dyDescent="0.4">
      <c r="A66" s="41"/>
      <c r="B66" s="42"/>
      <c r="C66" s="58"/>
      <c r="D66" s="55"/>
      <c r="E66" s="33"/>
      <c r="F66" s="57" t="s">
        <v>95</v>
      </c>
      <c r="G66" s="35">
        <v>2369757.5299999998</v>
      </c>
    </row>
    <row r="67" spans="1:7" s="36" customFormat="1" x14ac:dyDescent="0.25">
      <c r="A67" s="59"/>
      <c r="B67" s="42"/>
      <c r="C67" s="49"/>
      <c r="D67" s="55"/>
      <c r="E67" s="33"/>
      <c r="F67" s="57" t="s">
        <v>96</v>
      </c>
      <c r="G67" s="60">
        <v>37772.86</v>
      </c>
    </row>
    <row r="68" spans="1:7" s="36" customFormat="1" x14ac:dyDescent="0.25">
      <c r="A68" s="41"/>
      <c r="B68" s="51"/>
      <c r="C68" s="38"/>
      <c r="D68" s="55"/>
      <c r="E68" s="33"/>
      <c r="F68" s="57" t="s">
        <v>97</v>
      </c>
      <c r="G68" s="61">
        <v>520000</v>
      </c>
    </row>
    <row r="69" spans="1:7" s="36" customFormat="1" x14ac:dyDescent="0.25">
      <c r="A69" s="41"/>
      <c r="B69" s="51"/>
      <c r="C69" s="38"/>
      <c r="D69" s="55"/>
      <c r="E69" s="33"/>
      <c r="F69" s="57" t="s">
        <v>98</v>
      </c>
      <c r="G69" s="60">
        <v>1350</v>
      </c>
    </row>
    <row r="70" spans="1:7" s="36" customFormat="1" ht="40.5" x14ac:dyDescent="0.25">
      <c r="A70" s="41"/>
      <c r="B70" s="51"/>
      <c r="C70" s="46"/>
      <c r="D70" s="55"/>
      <c r="E70" s="33"/>
      <c r="F70" s="57" t="s">
        <v>99</v>
      </c>
      <c r="G70" s="61">
        <v>-38903.300000000003</v>
      </c>
    </row>
    <row r="71" spans="1:7" s="36" customFormat="1" ht="17.25" thickBot="1" x14ac:dyDescent="0.35">
      <c r="A71" s="62"/>
      <c r="B71" s="63" t="s">
        <v>100</v>
      </c>
      <c r="C71" s="64">
        <f>C63+C5</f>
        <v>2552259.3200000003</v>
      </c>
      <c r="D71" s="65"/>
      <c r="E71" s="66"/>
      <c r="F71" s="67" t="s">
        <v>101</v>
      </c>
      <c r="G71" s="68">
        <f>SUM(G63:G70)</f>
        <v>6035647.9700000007</v>
      </c>
    </row>
  </sheetData>
  <mergeCells count="5">
    <mergeCell ref="A1:G1"/>
    <mergeCell ref="A2:G2"/>
    <mergeCell ref="A3:G3"/>
    <mergeCell ref="A4:C4"/>
    <mergeCell ref="E4:G4"/>
  </mergeCells>
  <pageMargins left="0.25" right="0.25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2017-07-04T15:26:36Z</cp:lastPrinted>
  <dcterms:created xsi:type="dcterms:W3CDTF">2017-07-04T15:25:18Z</dcterms:created>
  <dcterms:modified xsi:type="dcterms:W3CDTF">2017-07-04T15:27:24Z</dcterms:modified>
</cp:coreProperties>
</file>